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GF" sheetId="1" state="visible" r:id="rId1"/>
    <sheet xmlns:r="http://schemas.openxmlformats.org/officeDocument/2006/relationships" name="Récapitulatif" sheetId="2" state="visible" r:id="rId2"/>
  </sheets>
  <definedNames>
    <definedName name="_xlnm.Print_Titles" localSheetId="0">'DPGF'!$10:$10</definedName>
    <definedName name="_xlnm.Print_Area" localSheetId="0">'DPGF'!$A$1:$F$56</definedName>
    <definedName name="_xlnm.Print_Area" localSheetId="1">'Récapitulatif'!$A$1:$G$13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8">
    <font>
      <name val="Calibri"/>
      <family val="2"/>
      <color theme="1"/>
      <sz val="11"/>
      <scheme val="minor"/>
    </font>
    <font>
      <name val="Arial"/>
      <b val="1"/>
      <color rgb="002F6BFF"/>
      <sz val="14"/>
    </font>
    <font>
      <name val="Arial"/>
      <b val="1"/>
      <color rgb="001D1D1F"/>
      <sz val="10"/>
    </font>
    <font>
      <name val="Arial"/>
      <color rgb="000000FF"/>
      <sz val="10"/>
    </font>
    <font>
      <name val="Arial"/>
      <color rgb="006E6E73"/>
      <sz val="9"/>
    </font>
    <font>
      <name val="Arial"/>
      <b val="1"/>
      <color rgb="00FFFFFF"/>
      <sz val="10"/>
    </font>
    <font>
      <name val="Arial"/>
      <color rgb="001D1D1F"/>
      <sz val="10"/>
    </font>
    <font>
      <name val="Arial"/>
      <b val="1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F5F5F7"/>
      </patternFill>
    </fill>
    <fill>
      <patternFill patternType="solid">
        <fgColor rgb="002F6BFF"/>
      </patternFill>
    </fill>
    <fill>
      <patternFill patternType="solid">
        <fgColor rgb="00EBF0FF"/>
      </patternFill>
    </fill>
  </fills>
  <borders count="2">
    <border>
      <left/>
      <right/>
      <top/>
      <bottom/>
      <diagonal/>
    </border>
    <border>
      <left style="thin">
        <color rgb="00C7C7CC"/>
      </left>
      <right style="thin">
        <color rgb="00C7C7CC"/>
      </right>
      <top style="thin">
        <color rgb="00C7C7CC"/>
      </top>
      <bottom style="thin">
        <color rgb="00C7C7CC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/>
    </xf>
    <xf numFmtId="0" fontId="4" fillId="2" borderId="0" applyAlignment="1" pivotButton="0" quotePrefix="0" xfId="0">
      <alignment vertical="top" wrapText="1"/>
    </xf>
    <xf numFmtId="0" fontId="0" fillId="2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top"/>
    </xf>
    <xf numFmtId="0" fontId="2" fillId="4" borderId="1" applyAlignment="1" pivotButton="0" quotePrefix="0" xfId="0">
      <alignment vertical="top"/>
    </xf>
    <xf numFmtId="164" fontId="2" fillId="4" borderId="1" applyAlignment="1" pivotButton="0" quotePrefix="0" xfId="0">
      <alignment horizontal="right" vertical="top"/>
    </xf>
    <xf numFmtId="0" fontId="3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4" fontId="3" fillId="0" borderId="1" applyAlignment="1" pivotButton="0" quotePrefix="0" xfId="0">
      <alignment horizontal="right" vertical="top"/>
    </xf>
    <xf numFmtId="164" fontId="3" fillId="0" borderId="1" applyAlignment="1" pivotButton="0" quotePrefix="0" xfId="0">
      <alignment horizontal="right" vertical="top"/>
    </xf>
    <xf numFmtId="164" fontId="6" fillId="0" borderId="1" applyAlignment="1" pivotButton="0" quotePrefix="0" xfId="0">
      <alignment horizontal="right" vertical="top"/>
    </xf>
    <xf numFmtId="0" fontId="7" fillId="4" borderId="1" applyAlignment="1" pivotButton="0" quotePrefix="0" xfId="0">
      <alignment horizontal="center" vertical="top"/>
    </xf>
    <xf numFmtId="0" fontId="7" fillId="4" borderId="1" applyAlignment="1" pivotButton="0" quotePrefix="0" xfId="0">
      <alignment vertical="top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horizontal="right" vertical="center"/>
    </xf>
    <xf numFmtId="9" fontId="3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/>
    </xf>
    <xf numFmtId="164" fontId="6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pivotButton="0" quotePrefix="0" xfId="0"/>
    <xf numFmtId="0" fontId="6" fillId="0" borderId="0" pivotButton="0" quotePrefix="0" xfId="0"/>
    <xf numFmtId="0" fontId="3" fillId="0" borderId="1" applyAlignment="1" pivotButton="0" quotePrefix="0" xfId="0">
      <alignment vertical="top"/>
    </xf>
    <xf numFmtId="9" fontId="3" fillId="0" borderId="1" applyAlignment="1" pivotButton="0" quotePrefix="0" xfId="0">
      <alignment horizontal="right" vertical="top"/>
    </xf>
    <xf numFmtId="0" fontId="6" fillId="0" borderId="1" applyAlignment="1" pivotButton="0" quotePrefix="0" xfId="0">
      <alignment vertical="top"/>
    </xf>
    <xf numFmtId="9" fontId="6" fillId="0" borderId="1" applyAlignment="1" pivotButton="0" quotePrefix="0" xfId="0">
      <alignment horizontal="right" vertical="top"/>
    </xf>
    <xf numFmtId="0" fontId="2" fillId="4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8" customWidth="1" min="3" max="3"/>
    <col width="11" customWidth="1" min="4" max="4"/>
    <col width="15" customWidth="1" min="5" max="5"/>
    <col width="15" customWidth="1" min="6" max="6"/>
    <col width="13" customWidth="1" min="7" max="7"/>
    <col width="13" customWidth="1" min="8" max="8"/>
  </cols>
  <sheetData>
    <row r="1" ht="24" customHeight="1">
      <c r="A1" s="1" t="inlineStr">
        <is>
          <t>Décomposition du prix global et forfaitaire (DPGF)</t>
        </is>
      </c>
    </row>
    <row r="2" ht="18" customHeight="1">
      <c r="A2" s="2" t="inlineStr">
        <is>
          <t>Opération</t>
        </is>
      </c>
      <c r="B2" s="3" t="inlineStr">
        <is>
          <t>[Nom de l'opération]</t>
        </is>
      </c>
      <c r="F2" s="4" t="inlineStr">
        <is>
          <t>Le maître d'œuvre prépare les postes, les unités et les quantités (colonnes A à D). L'entreprise remplit les prix unitaires HT (colonne E) ; les totaux, les sous-totaux par chapitre et le montant du lot se calculent seuls. Les quantités sont données à titre indicatif : l'entreprise les vérifie et s'engage sur le prix global et forfaitaire du lot. Cellules bleues = à remplir.</t>
        </is>
      </c>
      <c r="G2" s="5" t="n"/>
      <c r="H2" s="5" t="n"/>
    </row>
    <row r="3" ht="18" customHeight="1">
      <c r="A3" s="2" t="inlineStr">
        <is>
          <t>Maître de l'ouvrage</t>
        </is>
      </c>
      <c r="B3" s="3" t="inlineStr">
        <is>
          <t>[Nom]</t>
        </is>
      </c>
      <c r="F3" s="5" t="n"/>
      <c r="G3" s="5" t="n"/>
      <c r="H3" s="5" t="n"/>
    </row>
    <row r="4" ht="18" customHeight="1">
      <c r="A4" s="2" t="inlineStr">
        <is>
          <t>Maître d'œuvre</t>
        </is>
      </c>
      <c r="B4" s="3" t="inlineStr">
        <is>
          <t>[Cabinet]</t>
        </is>
      </c>
      <c r="F4" s="5" t="n"/>
      <c r="G4" s="5" t="n"/>
      <c r="H4" s="5" t="n"/>
    </row>
    <row r="5" ht="18" customHeight="1">
      <c r="A5" s="2" t="inlineStr">
        <is>
          <t>Lot</t>
        </is>
      </c>
      <c r="B5" s="3" t="inlineStr">
        <is>
          <t>04 – Plâtrerie, isolation, plafonds</t>
        </is>
      </c>
      <c r="F5" s="5" t="n"/>
      <c r="G5" s="5" t="n"/>
      <c r="H5" s="5" t="n"/>
    </row>
    <row r="6" ht="18" customHeight="1">
      <c r="A6" s="2" t="inlineStr">
        <is>
          <t>Entreprise</t>
        </is>
      </c>
      <c r="B6" s="3" t="inlineStr">
        <is>
          <t>[Raison sociale, à compléter par l'entreprise]</t>
        </is>
      </c>
      <c r="F6" s="5" t="n"/>
      <c r="G6" s="5" t="n"/>
      <c r="H6" s="5" t="n"/>
    </row>
    <row r="7" ht="18" customHeight="1">
      <c r="A7" s="2" t="inlineStr">
        <is>
          <t>Indice / date</t>
        </is>
      </c>
      <c r="B7" s="3" t="inlineStr">
        <is>
          <t>A – [date]</t>
        </is>
      </c>
      <c r="F7" s="5" t="n"/>
      <c r="G7" s="5" t="n"/>
      <c r="H7" s="5" t="n"/>
    </row>
    <row r="8" ht="18" customHeight="1">
      <c r="A8" s="2" t="inlineStr">
        <is>
          <t>Prix</t>
        </is>
      </c>
      <c r="B8" s="3" t="inlineStr">
        <is>
          <t>Marché à prix global et forfaitaire</t>
        </is>
      </c>
      <c r="F8" s="5" t="n"/>
      <c r="G8" s="5" t="n"/>
      <c r="H8" s="5" t="n"/>
    </row>
    <row r="10" ht="30" customHeight="1">
      <c r="A10" s="6" t="inlineStr">
        <is>
          <t>N°</t>
        </is>
      </c>
      <c r="B10" s="6" t="inlineStr">
        <is>
          <t>Désignation des ouvrages (voir CCTP, même numérotation)</t>
        </is>
      </c>
      <c r="C10" s="6" t="inlineStr">
        <is>
          <t>Unité</t>
        </is>
      </c>
      <c r="D10" s="6" t="inlineStr">
        <is>
          <t>Quantité</t>
        </is>
      </c>
      <c r="E10" s="6" t="inlineStr">
        <is>
          <t>Prix unitaire HT</t>
        </is>
      </c>
      <c r="F10" s="6" t="inlineStr">
        <is>
          <t>Total HT</t>
        </is>
      </c>
    </row>
    <row r="11" ht="18" customHeight="1">
      <c r="A11" s="7" t="inlineStr">
        <is>
          <t>4.1</t>
        </is>
      </c>
      <c r="B11" s="8" t="inlineStr">
        <is>
          <t>Généralités du lot</t>
        </is>
      </c>
      <c r="C11" s="8" t="n"/>
      <c r="D11" s="8" t="n"/>
      <c r="E11" s="8" t="n"/>
      <c r="F11" s="9">
        <f>SUM(F12:F13)</f>
        <v/>
      </c>
    </row>
    <row r="12" ht="30" customHeight="1">
      <c r="A12" s="10" t="inlineStr">
        <is>
          <t>4.1.1</t>
        </is>
      </c>
      <c r="B12" s="11" t="inlineStr">
        <is>
          <t>Installation de chantier, protections des ouvrages conservés, nettoyage en fin de travaux et repli</t>
        </is>
      </c>
      <c r="C12" s="10" t="inlineStr">
        <is>
          <t>ens</t>
        </is>
      </c>
      <c r="D12" s="12" t="n">
        <v>1</v>
      </c>
      <c r="E12" s="13" t="n">
        <v>850</v>
      </c>
      <c r="F12" s="14">
        <f>IF(OR(D12="",E12=""),"",ROUND(D12*E12,2))</f>
        <v/>
      </c>
    </row>
    <row r="13" ht="30" customHeight="1">
      <c r="A13" s="10" t="inlineStr">
        <is>
          <t>4.1.2</t>
        </is>
      </c>
      <c r="B13" s="11" t="inlineStr">
        <is>
          <t>Dossier des ouvrages exécutés (fiches techniques, PV, plans de repérage)</t>
        </is>
      </c>
      <c r="C13" s="10" t="inlineStr">
        <is>
          <t>ens</t>
        </is>
      </c>
      <c r="D13" s="12" t="n">
        <v>1</v>
      </c>
      <c r="E13" s="13" t="n">
        <v>150</v>
      </c>
      <c r="F13" s="14">
        <f>IF(OR(D13="",E13=""),"",ROUND(D13*E13,2))</f>
        <v/>
      </c>
    </row>
    <row r="14" ht="18" customHeight="1">
      <c r="A14" s="7" t="inlineStr">
        <is>
          <t>4.2</t>
        </is>
      </c>
      <c r="B14" s="8" t="inlineStr">
        <is>
          <t>Cloisons</t>
        </is>
      </c>
      <c r="C14" s="8" t="n"/>
      <c r="D14" s="8" t="n"/>
      <c r="E14" s="8" t="n"/>
      <c r="F14" s="9">
        <f>SUM(F15:F17)</f>
        <v/>
      </c>
    </row>
    <row r="15" ht="30" customHeight="1">
      <c r="A15" s="10" t="inlineStr">
        <is>
          <t>4.2.1</t>
        </is>
      </c>
      <c r="B15" s="11" t="inlineStr">
        <is>
          <t>Cloison de distribution 72/48, plaques BA13 sur ossature métallique 48 mm, laine minérale 45 mm, compris bandes et enduit</t>
        </is>
      </c>
      <c r="C15" s="10" t="inlineStr">
        <is>
          <t>m²</t>
        </is>
      </c>
      <c r="D15" s="12" t="n">
        <v>86.5</v>
      </c>
      <c r="E15" s="13" t="n">
        <v>48</v>
      </c>
      <c r="F15" s="14">
        <f>IF(OR(D15="",E15=""),"",ROUND(D15*E15,2))</f>
        <v/>
      </c>
    </row>
    <row r="16" ht="30" customHeight="1">
      <c r="A16" s="10" t="inlineStr">
        <is>
          <t>4.2.2</t>
        </is>
      </c>
      <c r="B16" s="11" t="inlineStr">
        <is>
          <t>Cloison hydrofuge 72/48 en pièces humides (salle de bain, WC), plaques BA13 H1</t>
        </is>
      </c>
      <c r="C16" s="10" t="inlineStr">
        <is>
          <t>m²</t>
        </is>
      </c>
      <c r="D16" s="12" t="n">
        <v>22.4</v>
      </c>
      <c r="E16" s="13" t="n">
        <v>56</v>
      </c>
      <c r="F16" s="14">
        <f>IF(OR(D16="",E16=""),"",ROUND(D16*E16,2))</f>
        <v/>
      </c>
    </row>
    <row r="17" ht="30" customHeight="1">
      <c r="A17" s="10" t="inlineStr">
        <is>
          <t>4.2.3</t>
        </is>
      </c>
      <c r="B17" s="11" t="inlineStr">
        <is>
          <t>Renforts d'ossature pour fixation de lavabo, meuble suspendu ou radiateur</t>
        </is>
      </c>
      <c r="C17" s="10" t="inlineStr">
        <is>
          <t>u</t>
        </is>
      </c>
      <c r="D17" s="12" t="n">
        <v>6</v>
      </c>
      <c r="E17" s="13" t="n">
        <v>45</v>
      </c>
      <c r="F17" s="14">
        <f>IF(OR(D17="",E17=""),"",ROUND(D17*E17,2))</f>
        <v/>
      </c>
    </row>
    <row r="18" ht="18" customHeight="1">
      <c r="A18" s="7" t="inlineStr">
        <is>
          <t>4.3</t>
        </is>
      </c>
      <c r="B18" s="8" t="inlineStr">
        <is>
          <t>Doublages et isolation</t>
        </is>
      </c>
      <c r="C18" s="8" t="n"/>
      <c r="D18" s="8" t="n"/>
      <c r="E18" s="8" t="n"/>
      <c r="F18" s="9">
        <f>SUM(F19:F20)</f>
        <v/>
      </c>
    </row>
    <row r="19" ht="30" customHeight="1">
      <c r="A19" s="10" t="inlineStr">
        <is>
          <t>4.3.1</t>
        </is>
      </c>
      <c r="B19" s="11" t="inlineStr">
        <is>
          <t>Doublage des murs périphériques : ossature 48 mm désolidarisée, laine de verre 120 mm (R ≥ 3,70 m².K/W), pare-vapeur, plaque BA13</t>
        </is>
      </c>
      <c r="C19" s="10" t="inlineStr">
        <is>
          <t>m²</t>
        </is>
      </c>
      <c r="D19" s="12" t="n">
        <v>112</v>
      </c>
      <c r="E19" s="13" t="n">
        <v>62</v>
      </c>
      <c r="F19" s="14">
        <f>IF(OR(D19="",E19=""),"",ROUND(D19*E19,2))</f>
        <v/>
      </c>
    </row>
    <row r="20" ht="30" customHeight="1">
      <c r="A20" s="10" t="inlineStr">
        <is>
          <t>4.3.2</t>
        </is>
      </c>
      <c r="B20" s="11" t="inlineStr">
        <is>
          <t>Isolation des rampants : laine de verre 240 mm en deux couches croisées (R ≥ 6,00), pare-vapeur, plaque BA13 sur ossature</t>
        </is>
      </c>
      <c r="C20" s="10" t="inlineStr">
        <is>
          <t>m²</t>
        </is>
      </c>
      <c r="D20" s="12" t="n">
        <v>48</v>
      </c>
      <c r="E20" s="13" t="n">
        <v>78</v>
      </c>
      <c r="F20" s="14">
        <f>IF(OR(D20="",E20=""),"",ROUND(D20*E20,2))</f>
        <v/>
      </c>
    </row>
    <row r="21" ht="18" customHeight="1">
      <c r="A21" s="7" t="inlineStr">
        <is>
          <t>4.4</t>
        </is>
      </c>
      <c r="B21" s="8" t="inlineStr">
        <is>
          <t>Plafonds</t>
        </is>
      </c>
      <c r="C21" s="8" t="n"/>
      <c r="D21" s="8" t="n"/>
      <c r="E21" s="8" t="n"/>
      <c r="F21" s="9">
        <f>SUM(F22:F23)</f>
        <v/>
      </c>
    </row>
    <row r="22" ht="30" customHeight="1">
      <c r="A22" s="10" t="inlineStr">
        <is>
          <t>4.4.1</t>
        </is>
      </c>
      <c r="B22" s="11" t="inlineStr">
        <is>
          <t>Plafond suspendu plaques BA13 sur ossature métallique, suspentes, compris bandes et enduit</t>
        </is>
      </c>
      <c r="C22" s="10" t="inlineStr">
        <is>
          <t>m²</t>
        </is>
      </c>
      <c r="D22" s="12" t="n">
        <v>64</v>
      </c>
      <c r="E22" s="13" t="n">
        <v>46</v>
      </c>
      <c r="F22" s="14">
        <f>IF(OR(D22="",E22=""),"",ROUND(D22*E22,2))</f>
        <v/>
      </c>
    </row>
    <row r="23" ht="18" customHeight="1">
      <c r="A23" s="10" t="inlineStr">
        <is>
          <t>4.4.2</t>
        </is>
      </c>
      <c r="B23" s="11" t="inlineStr">
        <is>
          <t>Trappe de visite 60 × 60 cm, cadre aluminium</t>
        </is>
      </c>
      <c r="C23" s="10" t="inlineStr">
        <is>
          <t>u</t>
        </is>
      </c>
      <c r="D23" s="12" t="n">
        <v>2</v>
      </c>
      <c r="E23" s="13" t="n">
        <v>120</v>
      </c>
      <c r="F23" s="14">
        <f>IF(OR(D23="",E23=""),"",ROUND(D23*E23,2))</f>
        <v/>
      </c>
    </row>
    <row r="24" ht="18" customHeight="1">
      <c r="A24" s="7" t="inlineStr">
        <is>
          <t>4.5</t>
        </is>
      </c>
      <c r="B24" s="8" t="inlineStr">
        <is>
          <t>Ouvrages divers</t>
        </is>
      </c>
      <c r="C24" s="8" t="n"/>
      <c r="D24" s="8" t="n"/>
      <c r="E24" s="8" t="n"/>
      <c r="F24" s="9">
        <f>SUM(F25:F26)</f>
        <v/>
      </c>
    </row>
    <row r="25" ht="18" customHeight="1">
      <c r="A25" s="10" t="inlineStr">
        <is>
          <t>4.5.1</t>
        </is>
      </c>
      <c r="B25" s="11" t="inlineStr">
        <is>
          <t>Habillage de gaines techniques et coffres en plaques BA13</t>
        </is>
      </c>
      <c r="C25" s="10" t="inlineStr">
        <is>
          <t>ml</t>
        </is>
      </c>
      <c r="D25" s="12" t="n">
        <v>14</v>
      </c>
      <c r="E25" s="13" t="n">
        <v>38</v>
      </c>
      <c r="F25" s="14">
        <f>IF(OR(D25="",E25=""),"",ROUND(D25*E25,2))</f>
        <v/>
      </c>
    </row>
    <row r="26" ht="30" customHeight="1">
      <c r="A26" s="10" t="inlineStr">
        <is>
          <t>4.5.2</t>
        </is>
      </c>
      <c r="B26" s="11" t="inlineStr">
        <is>
          <t>Joints de finition, reprises d'enduit prêtes à peindre sur l'ensemble des ouvrages</t>
        </is>
      </c>
      <c r="C26" s="10" t="inlineStr">
        <is>
          <t>ens</t>
        </is>
      </c>
      <c r="D26" s="12" t="n">
        <v>1</v>
      </c>
      <c r="E26" s="13" t="n">
        <v>320</v>
      </c>
      <c r="F26" s="14">
        <f>IF(OR(D26="",E26=""),"",ROUND(D26*E26,2))</f>
        <v/>
      </c>
    </row>
    <row r="27" ht="18" customHeight="1">
      <c r="A27" s="15" t="inlineStr">
        <is>
          <t>4.6</t>
        </is>
      </c>
      <c r="B27" s="16" t="inlineStr">
        <is>
          <t>[Chapitre à compléter]</t>
        </is>
      </c>
      <c r="C27" s="16" t="n"/>
      <c r="D27" s="16" t="n"/>
      <c r="E27" s="16" t="n"/>
      <c r="F27" s="9">
        <f>SUM(F28:F37)</f>
        <v/>
      </c>
    </row>
    <row r="28" ht="18" customHeight="1">
      <c r="A28" s="10" t="n"/>
      <c r="B28" s="11" t="n"/>
      <c r="C28" s="10" t="n"/>
      <c r="D28" s="12" t="n"/>
      <c r="E28" s="13" t="n"/>
      <c r="F28" s="14">
        <f>IF(OR(D28="",E28=""),"",ROUND(D28*E28,2))</f>
        <v/>
      </c>
    </row>
    <row r="29" ht="18" customHeight="1">
      <c r="A29" s="10" t="n"/>
      <c r="B29" s="11" t="n"/>
      <c r="C29" s="10" t="n"/>
      <c r="D29" s="12" t="n"/>
      <c r="E29" s="13" t="n"/>
      <c r="F29" s="14">
        <f>IF(OR(D29="",E29=""),"",ROUND(D29*E29,2))</f>
        <v/>
      </c>
    </row>
    <row r="30" ht="18" customHeight="1">
      <c r="A30" s="10" t="n"/>
      <c r="B30" s="11" t="n"/>
      <c r="C30" s="10" t="n"/>
      <c r="D30" s="12" t="n"/>
      <c r="E30" s="13" t="n"/>
      <c r="F30" s="14">
        <f>IF(OR(D30="",E30=""),"",ROUND(D30*E30,2))</f>
        <v/>
      </c>
    </row>
    <row r="31" ht="18" customHeight="1">
      <c r="A31" s="10" t="n"/>
      <c r="B31" s="11" t="n"/>
      <c r="C31" s="10" t="n"/>
      <c r="D31" s="12" t="n"/>
      <c r="E31" s="13" t="n"/>
      <c r="F31" s="14">
        <f>IF(OR(D31="",E31=""),"",ROUND(D31*E31,2))</f>
        <v/>
      </c>
    </row>
    <row r="32" ht="18" customHeight="1">
      <c r="A32" s="10" t="n"/>
      <c r="B32" s="11" t="n"/>
      <c r="C32" s="10" t="n"/>
      <c r="D32" s="12" t="n"/>
      <c r="E32" s="13" t="n"/>
      <c r="F32" s="14">
        <f>IF(OR(D32="",E32=""),"",ROUND(D32*E32,2))</f>
        <v/>
      </c>
    </row>
    <row r="33" ht="18" customHeight="1">
      <c r="A33" s="10" t="n"/>
      <c r="B33" s="11" t="n"/>
      <c r="C33" s="10" t="n"/>
      <c r="D33" s="12" t="n"/>
      <c r="E33" s="13" t="n"/>
      <c r="F33" s="14">
        <f>IF(OR(D33="",E33=""),"",ROUND(D33*E33,2))</f>
        <v/>
      </c>
    </row>
    <row r="34" ht="18" customHeight="1">
      <c r="A34" s="10" t="n"/>
      <c r="B34" s="11" t="n"/>
      <c r="C34" s="10" t="n"/>
      <c r="D34" s="12" t="n"/>
      <c r="E34" s="13" t="n"/>
      <c r="F34" s="14">
        <f>IF(OR(D34="",E34=""),"",ROUND(D34*E34,2))</f>
        <v/>
      </c>
    </row>
    <row r="35" ht="18" customHeight="1">
      <c r="A35" s="10" t="n"/>
      <c r="B35" s="11" t="n"/>
      <c r="C35" s="10" t="n"/>
      <c r="D35" s="12" t="n"/>
      <c r="E35" s="13" t="n"/>
      <c r="F35" s="14">
        <f>IF(OR(D35="",E35=""),"",ROUND(D35*E35,2))</f>
        <v/>
      </c>
    </row>
    <row r="36" ht="18" customHeight="1">
      <c r="A36" s="10" t="n"/>
      <c r="B36" s="11" t="n"/>
      <c r="C36" s="10" t="n"/>
      <c r="D36" s="12" t="n"/>
      <c r="E36" s="13" t="n"/>
      <c r="F36" s="14">
        <f>IF(OR(D36="",E36=""),"",ROUND(D36*E36,2))</f>
        <v/>
      </c>
    </row>
    <row r="37" ht="18" customHeight="1">
      <c r="A37" s="10" t="n"/>
      <c r="B37" s="11" t="n"/>
      <c r="C37" s="10" t="n"/>
      <c r="D37" s="12" t="n"/>
      <c r="E37" s="13" t="n"/>
      <c r="F37" s="14">
        <f>IF(OR(D37="",E37=""),"",ROUND(D37*E37,2))</f>
        <v/>
      </c>
    </row>
    <row r="39" ht="18" customHeight="1">
      <c r="E39" s="17" t="inlineStr">
        <is>
          <t>Total HT du lot</t>
        </is>
      </c>
      <c r="F39" s="18">
        <f>SUM(F11,F14,F18,F21,F24,F27)</f>
        <v/>
      </c>
    </row>
    <row r="40" ht="18" customHeight="1">
      <c r="D40" s="19" t="n">
        <v>0.1</v>
      </c>
      <c r="E40" s="20" t="inlineStr">
        <is>
          <t>TVA</t>
        </is>
      </c>
      <c r="F40" s="21">
        <f>ROUND(F39*D40,2)</f>
        <v/>
      </c>
    </row>
    <row r="41" ht="18" customHeight="1">
      <c r="E41" s="17" t="inlineStr">
        <is>
          <t>Total TTC du lot</t>
        </is>
      </c>
      <c r="F41" s="18">
        <f>F39+F40</f>
        <v/>
      </c>
    </row>
    <row r="42" ht="26" customHeight="1">
      <c r="A42" s="22" t="inlineStr">
        <is>
          <t>Taux : 20 % en neuf ; 10 % en rénovation de logements achevés depuis plus de 2 ans ; 5,5 % pour les travaux de rénovation énergétique éligibles (CGI art. 279-0 bis et 278-0 bis A).</t>
        </is>
      </c>
    </row>
    <row r="44" ht="18" customHeight="1">
      <c r="A44" s="7" t="n"/>
      <c r="B44" s="8" t="inlineStr">
        <is>
          <t>Options et variantes</t>
        </is>
      </c>
      <c r="C44" s="8" t="n"/>
      <c r="D44" s="8" t="n"/>
      <c r="E44" s="8" t="n"/>
      <c r="F44" s="8" t="n"/>
    </row>
    <row r="45" ht="18" customHeight="1">
      <c r="A45" s="10" t="n"/>
      <c r="B45" s="11" t="n"/>
      <c r="C45" s="10" t="n"/>
      <c r="D45" s="12" t="n"/>
      <c r="E45" s="13" t="n"/>
      <c r="F45" s="14">
        <f>IF(OR(D45="",E45=""),"",ROUND(D45*E45,2))</f>
        <v/>
      </c>
    </row>
    <row r="46" ht="18" customHeight="1">
      <c r="A46" s="10" t="n"/>
      <c r="B46" s="11" t="n"/>
      <c r="C46" s="10" t="n"/>
      <c r="D46" s="12" t="n"/>
      <c r="E46" s="13" t="n"/>
      <c r="F46" s="14">
        <f>IF(OR(D46="",E46=""),"",ROUND(D46*E46,2))</f>
        <v/>
      </c>
    </row>
    <row r="47" ht="18" customHeight="1">
      <c r="A47" s="10" t="n"/>
      <c r="B47" s="11" t="n"/>
      <c r="C47" s="10" t="n"/>
      <c r="D47" s="12" t="n"/>
      <c r="E47" s="13" t="n"/>
      <c r="F47" s="14">
        <f>IF(OR(D47="",E47=""),"",ROUND(D47*E47,2))</f>
        <v/>
      </c>
    </row>
    <row r="48" ht="16" customHeight="1">
      <c r="A48" s="22" t="inlineStr">
        <is>
          <t>Chiffrées séparément, hors total du lot ; retenues ou non à l'attribution.</t>
        </is>
      </c>
    </row>
    <row r="50" ht="18" customHeight="1">
      <c r="A50" s="7" t="n"/>
      <c r="B50" s="8" t="inlineStr">
        <is>
          <t>Engagement de l'entreprise</t>
        </is>
      </c>
      <c r="C50" s="8" t="n"/>
      <c r="D50" s="8" t="n"/>
      <c r="E50" s="8" t="n"/>
      <c r="F50" s="8" t="n"/>
    </row>
    <row r="51" ht="44" customHeight="1">
      <c r="A51" s="23" t="inlineStr">
        <is>
          <t>L'entreprise soussignée déclare avoir pris connaissance du dossier de consultation (CCTP, plans, CCAP), avoir vérifié les quantités et s'engager à réaliser l'ensemble des ouvrages du lot pour le prix global et forfaitaire ci-dessus.</t>
        </is>
      </c>
    </row>
    <row r="52" ht="18" customHeight="1">
      <c r="A52" s="24" t="inlineStr">
        <is>
          <t>Fait à [__], le [__]</t>
        </is>
      </c>
    </row>
    <row r="53" ht="18" customHeight="1">
      <c r="A53" s="25" t="inlineStr">
        <is>
          <t>Cachet et signature de l'entreprise :</t>
        </is>
      </c>
    </row>
    <row r="54" ht="18" customHeight="1"/>
    <row r="55" ht="18" customHeight="1"/>
    <row r="56" ht="18" customHeight="1"/>
  </sheetData>
  <mergeCells count="11">
    <mergeCell ref="A51:F51"/>
    <mergeCell ref="B3:D3"/>
    <mergeCell ref="B5:D5"/>
    <mergeCell ref="F2:H8"/>
    <mergeCell ref="A42:F42"/>
    <mergeCell ref="B8:D8"/>
    <mergeCell ref="B4:D4"/>
    <mergeCell ref="A48:F48"/>
    <mergeCell ref="B7:D7"/>
    <mergeCell ref="B6:D6"/>
    <mergeCell ref="B2:D2"/>
  </mergeCells>
  <pageMargins left="0.25" right="0.25" top="0.75" bottom="0.75" header="0.3" footer="0.3"/>
  <pageSetup orientation="portrait" paperSize="9" fitToHeight="0" fitToWidth="1"/>
  <headerFooter>
    <oddHeader/>
    <oddFooter>&amp;L&amp;"Arial"&amp;8 Modèle proposé par Maîtriz Cloud · www.maitriz.app/guides&amp;R&amp;"Arial"&amp;8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7" customWidth="1" min="1" max="1"/>
    <col width="36" customWidth="1" min="2" max="2"/>
    <col width="30" customWidth="1" min="3" max="3"/>
    <col width="15" customWidth="1" min="4" max="4"/>
    <col width="10" customWidth="1" min="5" max="5"/>
    <col width="14" customWidth="1" min="6" max="6"/>
    <col width="15" customWidth="1" min="7" max="7"/>
  </cols>
  <sheetData>
    <row r="1" ht="24" customHeight="1">
      <c r="A1" s="1" t="inlineStr">
        <is>
          <t>Récapitulatif par lot</t>
        </is>
      </c>
    </row>
    <row r="3" ht="30" customHeight="1">
      <c r="A3" s="6" t="inlineStr">
        <is>
          <t>Lot</t>
        </is>
      </c>
      <c r="B3" s="6" t="inlineStr">
        <is>
          <t>Désignation</t>
        </is>
      </c>
      <c r="C3" s="6" t="inlineStr">
        <is>
          <t>Entreprise</t>
        </is>
      </c>
      <c r="D3" s="6" t="inlineStr">
        <is>
          <t>Montant HT</t>
        </is>
      </c>
      <c r="E3" s="6" t="inlineStr">
        <is>
          <t>Taux TVA</t>
        </is>
      </c>
      <c r="F3" s="6" t="inlineStr">
        <is>
          <t>TVA</t>
        </is>
      </c>
      <c r="G3" s="6" t="inlineStr">
        <is>
          <t>Montant TTC</t>
        </is>
      </c>
    </row>
    <row r="4" ht="18" customHeight="1">
      <c r="A4" s="10" t="inlineStr">
        <is>
          <t>01</t>
        </is>
      </c>
      <c r="B4" s="26" t="inlineStr">
        <is>
          <t>Démolition</t>
        </is>
      </c>
      <c r="C4" s="26" t="n"/>
      <c r="D4" s="13" t="n"/>
      <c r="E4" s="27" t="n">
        <v>0.1</v>
      </c>
      <c r="F4" s="14">
        <f>IF(D4="","",ROUND(D4*E4,2))</f>
        <v/>
      </c>
      <c r="G4" s="14">
        <f>IF(D4="","",D4+F4)</f>
        <v/>
      </c>
    </row>
    <row r="5" ht="18" customHeight="1">
      <c r="A5" s="10" t="inlineStr">
        <is>
          <t>02</t>
        </is>
      </c>
      <c r="B5" s="26" t="inlineStr">
        <is>
          <t>Gros œuvre</t>
        </is>
      </c>
      <c r="C5" s="26" t="n"/>
      <c r="D5" s="13" t="n"/>
      <c r="E5" s="27" t="n">
        <v>0.1</v>
      </c>
      <c r="F5" s="14">
        <f>IF(D5="","",ROUND(D5*E5,2))</f>
        <v/>
      </c>
      <c r="G5" s="14">
        <f>IF(D5="","",D5+F5)</f>
        <v/>
      </c>
    </row>
    <row r="6" ht="18" customHeight="1">
      <c r="A6" s="10" t="inlineStr">
        <is>
          <t>03</t>
        </is>
      </c>
      <c r="B6" s="26" t="inlineStr">
        <is>
          <t>Charpente – couverture</t>
        </is>
      </c>
      <c r="C6" s="26" t="n"/>
      <c r="D6" s="13" t="n"/>
      <c r="E6" s="27" t="n">
        <v>0.1</v>
      </c>
      <c r="F6" s="14">
        <f>IF(D6="","",ROUND(D6*E6,2))</f>
        <v/>
      </c>
      <c r="G6" s="14">
        <f>IF(D6="","",D6+F6)</f>
        <v/>
      </c>
    </row>
    <row r="7" ht="18" customHeight="1">
      <c r="A7" s="10" t="inlineStr">
        <is>
          <t>04</t>
        </is>
      </c>
      <c r="B7" s="26" t="inlineStr">
        <is>
          <t>Plâtrerie, isolation, plafonds</t>
        </is>
      </c>
      <c r="C7" s="28">
        <f>DPGF!B6</f>
        <v/>
      </c>
      <c r="D7" s="14">
        <f>DPGF!F39</f>
        <v/>
      </c>
      <c r="E7" s="29">
        <f>DPGF!D40</f>
        <v/>
      </c>
      <c r="F7" s="14">
        <f>IF(D7="","",ROUND(D7*E7,2))</f>
        <v/>
      </c>
      <c r="G7" s="14">
        <f>IF(D7="","",D7+F7)</f>
        <v/>
      </c>
    </row>
    <row r="8" ht="18" customHeight="1">
      <c r="A8" s="10" t="inlineStr">
        <is>
          <t>05</t>
        </is>
      </c>
      <c r="B8" s="26" t="inlineStr">
        <is>
          <t>Plomberie</t>
        </is>
      </c>
      <c r="C8" s="26" t="n"/>
      <c r="D8" s="13" t="n"/>
      <c r="E8" s="27" t="n">
        <v>0.1</v>
      </c>
      <c r="F8" s="14">
        <f>IF(D8="","",ROUND(D8*E8,2))</f>
        <v/>
      </c>
      <c r="G8" s="14">
        <f>IF(D8="","",D8+F8)</f>
        <v/>
      </c>
    </row>
    <row r="9" ht="18" customHeight="1">
      <c r="A9" s="10" t="inlineStr">
        <is>
          <t>06</t>
        </is>
      </c>
      <c r="B9" s="26" t="inlineStr">
        <is>
          <t>Électricité</t>
        </is>
      </c>
      <c r="C9" s="26" t="n"/>
      <c r="D9" s="13" t="n"/>
      <c r="E9" s="27" t="n">
        <v>0.1</v>
      </c>
      <c r="F9" s="14">
        <f>IF(D9="","",ROUND(D9*E9,2))</f>
        <v/>
      </c>
      <c r="G9" s="14">
        <f>IF(D9="","",D9+F9)</f>
        <v/>
      </c>
    </row>
    <row r="10" ht="18" customHeight="1">
      <c r="A10" s="10" t="inlineStr">
        <is>
          <t>07</t>
        </is>
      </c>
      <c r="B10" s="26" t="inlineStr">
        <is>
          <t>Carrelage</t>
        </is>
      </c>
      <c r="C10" s="26" t="n"/>
      <c r="D10" s="13" t="n"/>
      <c r="E10" s="27" t="n">
        <v>0.1</v>
      </c>
      <c r="F10" s="14">
        <f>IF(D10="","",ROUND(D10*E10,2))</f>
        <v/>
      </c>
      <c r="G10" s="14">
        <f>IF(D10="","",D10+F10)</f>
        <v/>
      </c>
    </row>
    <row r="11" ht="18" customHeight="1">
      <c r="A11" s="10" t="inlineStr">
        <is>
          <t>08</t>
        </is>
      </c>
      <c r="B11" s="26" t="inlineStr">
        <is>
          <t>Menuiseries intérieures</t>
        </is>
      </c>
      <c r="C11" s="26" t="n"/>
      <c r="D11" s="13" t="n"/>
      <c r="E11" s="27" t="n">
        <v>0.1</v>
      </c>
      <c r="F11" s="14">
        <f>IF(D11="","",ROUND(D11*E11,2))</f>
        <v/>
      </c>
      <c r="G11" s="14">
        <f>IF(D11="","",D11+F11)</f>
        <v/>
      </c>
    </row>
    <row r="12" ht="18" customHeight="1">
      <c r="A12" s="10" t="inlineStr">
        <is>
          <t>09</t>
        </is>
      </c>
      <c r="B12" s="26" t="inlineStr">
        <is>
          <t>Peinture</t>
        </is>
      </c>
      <c r="C12" s="26" t="n"/>
      <c r="D12" s="13" t="n"/>
      <c r="E12" s="27" t="n">
        <v>0.1</v>
      </c>
      <c r="F12" s="14">
        <f>IF(D12="","",ROUND(D12*E12,2))</f>
        <v/>
      </c>
      <c r="G12" s="14">
        <f>IF(D12="","",D12+F12)</f>
        <v/>
      </c>
    </row>
    <row r="13" ht="18" customHeight="1">
      <c r="A13" s="8" t="inlineStr">
        <is>
          <t>Total</t>
        </is>
      </c>
      <c r="B13" s="8" t="n"/>
      <c r="C13" s="8" t="n"/>
      <c r="D13" s="9">
        <f>SUM(D4:D12)</f>
        <v/>
      </c>
      <c r="E13" s="30" t="n"/>
      <c r="F13" s="9">
        <f>SUM(F4:F12)</f>
        <v/>
      </c>
      <c r="G13" s="9">
        <f>SUM(G4:G12)</f>
        <v/>
      </c>
    </row>
  </sheetData>
  <pageMargins left="0.25" right="0.25" top="0.75" bottom="0.75" header="0.5" footer="0.5"/>
  <pageSetup orientation="landscape" paperSize="9" fitToHeight="0" fitToWidth="1"/>
  <headerFooter>
    <oddHeader/>
    <oddFooter>&amp;L&amp;"Arial"&amp;8 Modèle proposé par Maîtriz Cloud · www.maitriz.app/guides&amp;R&amp;"Arial"&amp;8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2026-11-02T20:44:56Z</dcterms:created>
  <dcterms:modified xmlns:dcterms="http://purl.org/dc/terms/" xmlns:xsi="http://www.w3.org/2001/XMLSchema-instance" xsi:type="dcterms:W3CDTF">2026-11-02T20:44:56Z</dcterms:modified>
</cp:coreProperties>
</file>